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Abteilung 5\51\511\06 Richtlinien, Lehrpläne, Handreichungen\Handreichungen\Arbeitshilfe Inklusionskonzept\Musterinklusionskonzept final mit Dateien\"/>
    </mc:Choice>
  </mc:AlternateContent>
  <xr:revisionPtr revIDLastSave="0" documentId="13_ncr:1_{590085D5-E8FD-4BEB-8BE5-F9099C6858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sourcen-Überblick" sheetId="2" r:id="rId1"/>
    <sheet name="Tabelle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B49" i="2"/>
  <c r="B33" i="2" l="1"/>
  <c r="D14" i="2"/>
  <c r="C14" i="2"/>
  <c r="C13" i="2"/>
  <c r="C12" i="2"/>
  <c r="C29" i="2" l="1"/>
  <c r="B29" i="2"/>
  <c r="E29" i="2"/>
  <c r="D12" i="2"/>
  <c r="D9" i="2"/>
  <c r="H29" i="2"/>
  <c r="I29" i="2"/>
  <c r="B32" i="2" l="1"/>
  <c r="D11" i="2"/>
  <c r="B34" i="2" s="1"/>
</calcChain>
</file>

<file path=xl/sharedStrings.xml><?xml version="1.0" encoding="utf-8"?>
<sst xmlns="http://schemas.openxmlformats.org/spreadsheetml/2006/main" count="68" uniqueCount="43">
  <si>
    <t>Stellenanteile</t>
  </si>
  <si>
    <t>Schulnummer:</t>
  </si>
  <si>
    <t>Name der Schule:</t>
  </si>
  <si>
    <t xml:space="preserve"> davon aktuell in Ausschreibung: </t>
  </si>
  <si>
    <t>Profession</t>
  </si>
  <si>
    <t>MPT</t>
  </si>
  <si>
    <t>Einsatz in Inklusion</t>
  </si>
  <si>
    <t>Stundenanteile</t>
  </si>
  <si>
    <t>Lerngruppe</t>
  </si>
  <si>
    <t>LKsF</t>
  </si>
  <si>
    <t>Inklusionsressource</t>
  </si>
  <si>
    <t>laut Schips</t>
  </si>
  <si>
    <t>Stellen insgesamt</t>
  </si>
  <si>
    <t>davon zur Zeit nicht besetzt</t>
  </si>
  <si>
    <t>aktuell</t>
  </si>
  <si>
    <t>Name</t>
  </si>
  <si>
    <t>Vorname</t>
  </si>
  <si>
    <t>Personal multiprofessionelles Team</t>
  </si>
  <si>
    <t>A12/13S</t>
  </si>
  <si>
    <t xml:space="preserve">LK </t>
  </si>
  <si>
    <t>Lehrkraft</t>
  </si>
  <si>
    <t>LKs die für die A12/13S Stellen in der Inklusion tätig sind</t>
  </si>
  <si>
    <t>Glossar</t>
  </si>
  <si>
    <t>Farblehre</t>
  </si>
  <si>
    <t>von der Schule auszufüllen</t>
  </si>
  <si>
    <t>füllt sich automatisch</t>
  </si>
  <si>
    <t>Schulform:</t>
  </si>
  <si>
    <t>HS</t>
  </si>
  <si>
    <t>RS</t>
  </si>
  <si>
    <t>GE</t>
  </si>
  <si>
    <t>SK</t>
  </si>
  <si>
    <t>PR</t>
  </si>
  <si>
    <t>GY</t>
  </si>
  <si>
    <t>von der Schule auszuwählen (dropdown)</t>
  </si>
  <si>
    <t>Ergebnis</t>
  </si>
  <si>
    <t xml:space="preserve">Differenz in Stunden </t>
  </si>
  <si>
    <t>Lehrkraft sonderpädagogische Förderung/Sonderpädagogische LK</t>
  </si>
  <si>
    <t>allg. LK für sond.Förderung eingestellt (umgewandelte Stellen)</t>
  </si>
  <si>
    <t>LKsF und MPT</t>
  </si>
  <si>
    <t>Personal in der Schule für Inklusion tätig</t>
  </si>
  <si>
    <t>Status</t>
  </si>
  <si>
    <t>Schuljahr:</t>
  </si>
  <si>
    <t xml:space="preserve"> weiteres Personal (Schulbegleitung, Alltagshelfer)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</si>
</sst>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_ ;[Red]\-0.0\ 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b/>
      <sz val="16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11" fillId="6" borderId="1" xfId="0" applyFont="1" applyFill="1" applyBorder="1" applyProtection="1"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Protection="1">
      <protection hidden="1"/>
    </xf>
    <xf numFmtId="0" fontId="5" fillId="6" borderId="1" xfId="0" applyFont="1" applyFill="1" applyBorder="1" applyAlignment="1" applyProtection="1">
      <alignment horizontal="left" vertical="center"/>
      <protection hidden="1"/>
    </xf>
    <xf numFmtId="164" fontId="5" fillId="6" borderId="1" xfId="0" applyNumberFormat="1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165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11" fillId="0" borderId="1" xfId="0" applyFont="1" applyBorder="1" applyProtection="1">
      <protection hidden="1"/>
    </xf>
    <xf numFmtId="0" fontId="0" fillId="5" borderId="3" xfId="0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wrapText="1"/>
      <protection hidden="1"/>
    </xf>
    <xf numFmtId="0" fontId="12" fillId="0" borderId="1" xfId="0" applyFont="1" applyBorder="1" applyProtection="1">
      <protection hidden="1"/>
    </xf>
    <xf numFmtId="0" fontId="5" fillId="6" borderId="3" xfId="0" applyFont="1" applyFill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right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right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top" wrapText="1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5" tint="-0.24994659260841701"/>
      </font>
    </dxf>
  </dxfs>
  <tableStyles count="1" defaultTableStyle="TableStyleMedium2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7:E29" totalsRowCount="1" headerRowDxfId="43" dataDxfId="41" totalsRowDxfId="39" headerRowBorderDxfId="42" tableBorderDxfId="40" totalsRowBorderDxfId="38">
  <autoFilter ref="A17:E28" xr:uid="{00000000-0009-0000-0100-000001000000}"/>
  <tableColumns count="5">
    <tableColumn id="1" xr3:uid="{00000000-0010-0000-0000-000001000000}" name="Name" totalsRowLabel="Ergebnis" dataDxfId="37" totalsRowDxfId="36"/>
    <tableColumn id="2" xr3:uid="{00000000-0010-0000-0000-000002000000}" name="Vorname" totalsRowFunction="count" dataDxfId="35" totalsRowDxfId="34"/>
    <tableColumn id="3" xr3:uid="{00000000-0010-0000-0000-000003000000}" name="Profession" totalsRowFunction="count" dataDxfId="33" totalsRowDxfId="32"/>
    <tableColumn id="5" xr3:uid="{00000000-0010-0000-0000-000005000000}" name="Status" dataDxfId="31" totalsRowDxfId="30"/>
    <tableColumn id="4" xr3:uid="{00000000-0010-0000-0000-000004000000}" name="Stellenanteile" totalsRowFunction="sum" dataDxfId="29" totalsRowDxfId="28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G17:J29" totalsRowCount="1" headerRowDxfId="27" dataDxfId="25" totalsRowDxfId="23" headerRowBorderDxfId="26" tableBorderDxfId="24" totalsRowBorderDxfId="22">
  <autoFilter ref="G17:J28" xr:uid="{00000000-0009-0000-0100-000002000000}"/>
  <tableColumns count="4">
    <tableColumn id="1" xr3:uid="{00000000-0010-0000-0100-000001000000}" name="Name" totalsRowLabel="Ergebnis" dataDxfId="21" totalsRowDxfId="20"/>
    <tableColumn id="2" xr3:uid="{00000000-0010-0000-0100-000002000000}" name="Vorname" totalsRowFunction="count" dataDxfId="19" totalsRowDxfId="18"/>
    <tableColumn id="3" xr3:uid="{00000000-0010-0000-0100-000003000000}" name="Stundenanteile" totalsRowFunction="sum" dataDxfId="17" totalsRowDxfId="16"/>
    <tableColumn id="4" xr3:uid="{00000000-0010-0000-0100-000004000000}" name="Lerngruppe" dataDxfId="15" totalsRow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25" displayName="Tabelle25" ref="A37:D49" totalsRowCount="1" headerRowDxfId="13" dataDxfId="11" totalsRowDxfId="9" headerRowBorderDxfId="12" tableBorderDxfId="10" totalsRowBorderDxfId="8">
  <autoFilter ref="A37:D48" xr:uid="{00000000-0009-0000-0100-000004000000}"/>
  <tableColumns count="4">
    <tableColumn id="1" xr3:uid="{00000000-0010-0000-0200-000001000000}" name="Name" totalsRowLabel="Ergebnis" dataDxfId="7" totalsRowDxfId="6"/>
    <tableColumn id="2" xr3:uid="{00000000-0010-0000-0200-000002000000}" name="Vorname" totalsRowFunction="count" dataDxfId="5" totalsRowDxfId="4"/>
    <tableColumn id="3" xr3:uid="{00000000-0010-0000-0200-000003000000}" name="Stundenanteile" totalsRowFunction="sum" dataDxfId="3" totalsRowDxfId="2"/>
    <tableColumn id="4" xr3:uid="{00000000-0010-0000-0200-000004000000}" name="Lerngrupp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80" zoomScaleNormal="80" workbookViewId="0">
      <selection activeCell="D35" sqref="D35"/>
    </sheetView>
  </sheetViews>
  <sheetFormatPr baseColWidth="10" defaultRowHeight="14.5"/>
  <cols>
    <col min="1" max="1" width="31.36328125" customWidth="1"/>
    <col min="2" max="2" width="20.36328125" customWidth="1"/>
    <col min="3" max="4" width="16.90625" customWidth="1"/>
    <col min="5" max="5" width="17.08984375" customWidth="1"/>
    <col min="6" max="6" width="15.6328125" customWidth="1"/>
    <col min="7" max="7" width="25" customWidth="1"/>
    <col min="8" max="8" width="15.54296875" customWidth="1"/>
    <col min="9" max="9" width="18.90625" customWidth="1"/>
    <col min="10" max="10" width="16.90625" customWidth="1"/>
  </cols>
  <sheetData>
    <row r="1" spans="1:11" ht="18.5">
      <c r="A1" s="39" t="s">
        <v>2</v>
      </c>
      <c r="B1" s="10"/>
      <c r="C1" s="40"/>
      <c r="D1" s="39" t="s">
        <v>41</v>
      </c>
      <c r="E1" s="10"/>
      <c r="F1" s="40"/>
      <c r="G1" s="40"/>
      <c r="H1" s="33" t="s">
        <v>23</v>
      </c>
      <c r="I1" s="33"/>
      <c r="J1" s="40"/>
      <c r="K1" s="11"/>
    </row>
    <row r="2" spans="1:11" ht="15" customHeight="1">
      <c r="A2" s="39" t="s">
        <v>1</v>
      </c>
      <c r="B2" s="10"/>
      <c r="C2" s="72" t="s">
        <v>3</v>
      </c>
      <c r="D2" s="41" t="s">
        <v>4</v>
      </c>
      <c r="E2" s="41" t="s">
        <v>0</v>
      </c>
      <c r="F2" s="40"/>
      <c r="G2" s="40"/>
      <c r="H2" s="34" t="s">
        <v>24</v>
      </c>
      <c r="I2" s="42"/>
      <c r="J2" s="40"/>
      <c r="K2" s="11"/>
    </row>
    <row r="3" spans="1:11" ht="15" customHeight="1">
      <c r="A3" s="39" t="s">
        <v>26</v>
      </c>
      <c r="B3" s="12" t="s">
        <v>29</v>
      </c>
      <c r="C3" s="72"/>
      <c r="D3" s="43" t="s">
        <v>9</v>
      </c>
      <c r="E3" s="12"/>
      <c r="F3" s="40"/>
      <c r="G3" s="40"/>
      <c r="H3" s="35" t="s">
        <v>33</v>
      </c>
      <c r="I3" s="44"/>
      <c r="J3" s="40"/>
      <c r="K3" s="11"/>
    </row>
    <row r="4" spans="1:11" ht="15.5">
      <c r="A4" s="45" t="s">
        <v>12</v>
      </c>
      <c r="B4" s="10"/>
      <c r="C4" s="72"/>
      <c r="D4" s="46" t="s">
        <v>5</v>
      </c>
      <c r="E4" s="12"/>
      <c r="F4" s="40"/>
      <c r="G4" s="40"/>
      <c r="H4" s="36" t="s">
        <v>25</v>
      </c>
      <c r="I4" s="47"/>
      <c r="J4" s="40"/>
      <c r="K4" s="11"/>
    </row>
    <row r="5" spans="1:11" ht="15.5">
      <c r="A5" s="39" t="s">
        <v>13</v>
      </c>
      <c r="B5" s="10"/>
      <c r="C5" s="72"/>
      <c r="D5" s="48" t="s">
        <v>18</v>
      </c>
      <c r="E5" s="12"/>
      <c r="F5" s="40"/>
      <c r="G5" s="40"/>
      <c r="H5" s="40"/>
      <c r="I5" s="40"/>
      <c r="J5" s="40"/>
      <c r="K5" s="11"/>
    </row>
    <row r="6" spans="1:11" ht="18.5">
      <c r="A6" s="40"/>
      <c r="B6" s="40"/>
      <c r="C6" s="40"/>
      <c r="D6" s="40"/>
      <c r="E6" s="40"/>
      <c r="F6" s="40"/>
      <c r="G6" s="40"/>
      <c r="H6" s="49" t="s">
        <v>22</v>
      </c>
      <c r="I6" s="40"/>
      <c r="J6" s="40"/>
      <c r="K6" s="11"/>
    </row>
    <row r="7" spans="1:11">
      <c r="A7" s="50"/>
      <c r="B7" s="51"/>
      <c r="C7" s="40"/>
      <c r="D7" s="40"/>
      <c r="E7" s="40"/>
      <c r="F7" s="40"/>
      <c r="G7" s="40"/>
      <c r="H7" s="39" t="s">
        <v>19</v>
      </c>
      <c r="I7" s="40" t="s">
        <v>20</v>
      </c>
      <c r="J7" s="40"/>
      <c r="K7" s="11"/>
    </row>
    <row r="8" spans="1:11" ht="18.5">
      <c r="A8" s="52" t="s">
        <v>10</v>
      </c>
      <c r="B8" s="53" t="s">
        <v>4</v>
      </c>
      <c r="C8" s="53" t="s">
        <v>0</v>
      </c>
      <c r="D8" s="53" t="s">
        <v>7</v>
      </c>
      <c r="E8" s="40"/>
      <c r="F8" s="40"/>
      <c r="G8" s="40"/>
      <c r="H8" s="54" t="s">
        <v>9</v>
      </c>
      <c r="I8" s="40" t="s">
        <v>36</v>
      </c>
      <c r="J8" s="40"/>
      <c r="K8" s="11"/>
    </row>
    <row r="9" spans="1:11" ht="15.5">
      <c r="A9" s="74" t="s">
        <v>11</v>
      </c>
      <c r="B9" s="43" t="s">
        <v>9</v>
      </c>
      <c r="C9" s="14"/>
      <c r="D9" s="5">
        <f>IF(OR($B$3="HS",$B$3="RS"),C9*28,C9*25.5)</f>
        <v>0</v>
      </c>
      <c r="E9" s="40"/>
      <c r="F9" s="40"/>
      <c r="G9" s="40"/>
      <c r="H9" s="39" t="s">
        <v>5</v>
      </c>
      <c r="I9" s="40" t="s">
        <v>17</v>
      </c>
      <c r="J9" s="40"/>
      <c r="K9" s="11"/>
    </row>
    <row r="10" spans="1:11" ht="15.5">
      <c r="A10" s="74"/>
      <c r="B10" s="46" t="s">
        <v>5</v>
      </c>
      <c r="C10" s="14"/>
      <c r="D10" s="5"/>
      <c r="E10" s="40"/>
      <c r="F10" s="40"/>
      <c r="G10" s="40"/>
      <c r="H10" s="39" t="s">
        <v>18</v>
      </c>
      <c r="I10" s="40" t="s">
        <v>37</v>
      </c>
      <c r="J10" s="40"/>
      <c r="K10" s="11"/>
    </row>
    <row r="11" spans="1:11" ht="15.5">
      <c r="A11" s="74"/>
      <c r="B11" s="48" t="s">
        <v>18</v>
      </c>
      <c r="C11" s="14"/>
      <c r="D11" s="5">
        <f>IF(OR($B$3="HS",$B$3="RS"),C11*28,C11*25.5)</f>
        <v>0</v>
      </c>
      <c r="E11" s="40"/>
      <c r="F11" s="40"/>
      <c r="G11" s="40"/>
      <c r="H11" s="40"/>
      <c r="I11" s="40"/>
      <c r="J11" s="40"/>
      <c r="K11" s="11"/>
    </row>
    <row r="12" spans="1:11" ht="15.5">
      <c r="A12" s="73" t="s">
        <v>14</v>
      </c>
      <c r="B12" s="4" t="s">
        <v>9</v>
      </c>
      <c r="C12" s="5">
        <f>SUMIF($C$18:$C$28,"LKsF",($E$18:$E$28))</f>
        <v>0</v>
      </c>
      <c r="D12" s="5">
        <f>IF(OR($B$3="HS",$B$3="RS"),C12*28,C12*25.5)</f>
        <v>0</v>
      </c>
      <c r="E12" s="40"/>
      <c r="F12" s="40"/>
      <c r="G12" s="40"/>
      <c r="H12" s="40"/>
      <c r="I12" s="55"/>
      <c r="J12" s="40"/>
      <c r="K12" s="11"/>
    </row>
    <row r="13" spans="1:11" ht="15.5">
      <c r="A13" s="73"/>
      <c r="B13" s="6" t="s">
        <v>5</v>
      </c>
      <c r="C13" s="5">
        <f>SUMIF($C$18:$C$28,"MPT",($E$18:$E$28))</f>
        <v>0</v>
      </c>
      <c r="D13" s="5"/>
      <c r="E13" s="40"/>
      <c r="F13" s="40"/>
      <c r="G13" s="40"/>
      <c r="H13" s="40"/>
      <c r="I13" s="55"/>
      <c r="J13" s="40"/>
      <c r="K13" s="11"/>
    </row>
    <row r="14" spans="1:11" ht="15.5">
      <c r="A14" s="73"/>
      <c r="B14" s="7" t="s">
        <v>6</v>
      </c>
      <c r="C14" s="8">
        <f>IF(OR($B$3="HS",$B$3="RS"),D14/28,D14/25.5)</f>
        <v>0</v>
      </c>
      <c r="D14" s="9">
        <f>SUM($I$18:$I$28)</f>
        <v>0</v>
      </c>
      <c r="E14" s="40"/>
      <c r="F14" s="40"/>
      <c r="G14" s="40"/>
      <c r="H14" s="40"/>
      <c r="I14" s="55"/>
      <c r="J14" s="40"/>
      <c r="K14" s="11"/>
    </row>
    <row r="15" spans="1:11" s="2" customFormat="1" ht="36.75" customHeight="1">
      <c r="A15" s="76" t="s">
        <v>39</v>
      </c>
      <c r="B15" s="76"/>
      <c r="C15" s="76"/>
      <c r="D15" s="76"/>
      <c r="E15" s="76"/>
      <c r="F15" s="76"/>
      <c r="G15" s="76"/>
      <c r="H15" s="76"/>
      <c r="I15" s="76"/>
      <c r="J15" s="76"/>
      <c r="K15" s="13"/>
    </row>
    <row r="16" spans="1:11" s="3" customFormat="1" ht="18.5">
      <c r="A16" s="74" t="s">
        <v>38</v>
      </c>
      <c r="B16" s="74"/>
      <c r="C16" s="74"/>
      <c r="D16" s="74"/>
      <c r="E16" s="74"/>
      <c r="F16" s="40"/>
      <c r="G16" s="74" t="s">
        <v>21</v>
      </c>
      <c r="H16" s="74"/>
      <c r="I16" s="74"/>
      <c r="J16" s="74"/>
      <c r="K16" s="15"/>
    </row>
    <row r="17" spans="1:11" s="1" customFormat="1" ht="15.5">
      <c r="A17" s="56" t="s">
        <v>15</v>
      </c>
      <c r="B17" s="57" t="s">
        <v>16</v>
      </c>
      <c r="C17" s="57" t="s">
        <v>4</v>
      </c>
      <c r="D17" s="58" t="s">
        <v>40</v>
      </c>
      <c r="E17" s="58" t="s">
        <v>0</v>
      </c>
      <c r="F17" s="40"/>
      <c r="G17" s="59" t="s">
        <v>15</v>
      </c>
      <c r="H17" s="59" t="s">
        <v>16</v>
      </c>
      <c r="I17" s="59" t="s">
        <v>7</v>
      </c>
      <c r="J17" s="59" t="s">
        <v>8</v>
      </c>
      <c r="K17" s="16"/>
    </row>
    <row r="18" spans="1:11">
      <c r="A18" s="17"/>
      <c r="B18" s="18"/>
      <c r="C18" s="12"/>
      <c r="D18" s="19"/>
      <c r="E18" s="20"/>
      <c r="F18" s="40"/>
      <c r="G18" s="21"/>
      <c r="H18" s="22"/>
      <c r="I18" s="23"/>
      <c r="J18" s="24"/>
      <c r="K18" s="11"/>
    </row>
    <row r="19" spans="1:11">
      <c r="A19" s="17"/>
      <c r="B19" s="18"/>
      <c r="C19" s="12"/>
      <c r="D19" s="19"/>
      <c r="E19" s="20"/>
      <c r="F19" s="40"/>
      <c r="G19" s="25"/>
      <c r="H19" s="26"/>
      <c r="I19" s="27"/>
      <c r="J19" s="28"/>
      <c r="K19" s="11"/>
    </row>
    <row r="20" spans="1:11">
      <c r="A20" s="17"/>
      <c r="B20" s="18"/>
      <c r="C20" s="12"/>
      <c r="D20" s="19"/>
      <c r="E20" s="20"/>
      <c r="F20" s="40"/>
      <c r="G20" s="25"/>
      <c r="H20" s="26"/>
      <c r="I20" s="27"/>
      <c r="J20" s="28"/>
      <c r="K20" s="11"/>
    </row>
    <row r="21" spans="1:11">
      <c r="A21" s="17"/>
      <c r="B21" s="18"/>
      <c r="C21" s="12"/>
      <c r="D21" s="19"/>
      <c r="E21" s="20"/>
      <c r="F21" s="40"/>
      <c r="G21" s="25"/>
      <c r="H21" s="26"/>
      <c r="I21" s="27"/>
      <c r="J21" s="28"/>
      <c r="K21" s="11"/>
    </row>
    <row r="22" spans="1:11">
      <c r="A22" s="17"/>
      <c r="B22" s="18"/>
      <c r="C22" s="12"/>
      <c r="D22" s="19"/>
      <c r="E22" s="20"/>
      <c r="F22" s="40"/>
      <c r="G22" s="25"/>
      <c r="H22" s="26"/>
      <c r="I22" s="27"/>
      <c r="J22" s="28"/>
      <c r="K22" s="11"/>
    </row>
    <row r="23" spans="1:11">
      <c r="A23" s="17"/>
      <c r="B23" s="18"/>
      <c r="C23" s="12"/>
      <c r="D23" s="19"/>
      <c r="E23" s="20"/>
      <c r="F23" s="40"/>
      <c r="G23" s="25"/>
      <c r="H23" s="26"/>
      <c r="I23" s="27"/>
      <c r="J23" s="28"/>
      <c r="K23" s="11"/>
    </row>
    <row r="24" spans="1:11">
      <c r="A24" s="17"/>
      <c r="B24" s="18"/>
      <c r="C24" s="12"/>
      <c r="D24" s="19"/>
      <c r="E24" s="20"/>
      <c r="F24" s="40"/>
      <c r="G24" s="25"/>
      <c r="H24" s="26"/>
      <c r="I24" s="27"/>
      <c r="J24" s="28"/>
      <c r="K24" s="11"/>
    </row>
    <row r="25" spans="1:11">
      <c r="A25" s="17"/>
      <c r="B25" s="18"/>
      <c r="C25" s="12"/>
      <c r="D25" s="19"/>
      <c r="E25" s="20"/>
      <c r="F25" s="40"/>
      <c r="G25" s="25"/>
      <c r="H25" s="26"/>
      <c r="I25" s="27"/>
      <c r="J25" s="28"/>
      <c r="K25" s="11"/>
    </row>
    <row r="26" spans="1:11">
      <c r="A26" s="17"/>
      <c r="B26" s="18"/>
      <c r="C26" s="12"/>
      <c r="D26" s="19"/>
      <c r="E26" s="20"/>
      <c r="F26" s="40"/>
      <c r="G26" s="29"/>
      <c r="H26" s="30"/>
      <c r="I26" s="31"/>
      <c r="J26" s="32"/>
      <c r="K26" s="11"/>
    </row>
    <row r="27" spans="1:11">
      <c r="A27" s="17"/>
      <c r="B27" s="18"/>
      <c r="C27" s="12"/>
      <c r="D27" s="19"/>
      <c r="E27" s="20"/>
      <c r="F27" s="40"/>
      <c r="G27" s="25"/>
      <c r="H27" s="27"/>
      <c r="I27" s="27"/>
      <c r="J27" s="28"/>
      <c r="K27" s="11"/>
    </row>
    <row r="28" spans="1:11">
      <c r="A28" s="17"/>
      <c r="B28" s="18"/>
      <c r="C28" s="12"/>
      <c r="D28" s="19"/>
      <c r="E28" s="20"/>
      <c r="F28" s="40"/>
      <c r="G28" s="29"/>
      <c r="H28" s="31"/>
      <c r="I28" s="31"/>
      <c r="J28" s="32"/>
      <c r="K28" s="11"/>
    </row>
    <row r="29" spans="1:11">
      <c r="A29" s="60" t="s">
        <v>34</v>
      </c>
      <c r="B29" s="61">
        <f>SUBTOTAL(103,Tabelle1[Vorname])</f>
        <v>0</v>
      </c>
      <c r="C29" s="61">
        <f>SUBTOTAL(103,Tabelle1[Profession])</f>
        <v>0</v>
      </c>
      <c r="D29" s="62"/>
      <c r="E29" s="63">
        <f>SUBTOTAL(109,Tabelle1[Stellenanteile])</f>
        <v>0</v>
      </c>
      <c r="F29" s="40"/>
      <c r="G29" s="64" t="s">
        <v>34</v>
      </c>
      <c r="H29" s="65">
        <f>SUBTOTAL(103,Tabelle2[Vorname])</f>
        <v>0</v>
      </c>
      <c r="I29" s="65">
        <f>SUBTOTAL(109,Tabelle2[Stundenanteile])</f>
        <v>0</v>
      </c>
      <c r="J29" s="66"/>
      <c r="K29" s="11"/>
    </row>
    <row r="30" spans="1:11" ht="18.5">
      <c r="A30" s="40"/>
      <c r="B30" s="40"/>
      <c r="C30" s="40"/>
      <c r="D30" s="40"/>
      <c r="E30" s="40"/>
      <c r="F30" s="40"/>
      <c r="G30" s="67"/>
      <c r="H30" s="40"/>
      <c r="I30" s="68"/>
      <c r="J30" s="40"/>
      <c r="K30" s="11"/>
    </row>
    <row r="31" spans="1:11" ht="21">
      <c r="A31" s="77" t="s">
        <v>35</v>
      </c>
      <c r="B31" s="78"/>
      <c r="C31" s="69"/>
      <c r="D31" s="69"/>
      <c r="E31" s="40"/>
      <c r="F31" s="40"/>
      <c r="G31" s="40"/>
      <c r="H31" s="40"/>
      <c r="I31" s="40"/>
      <c r="J31" s="40"/>
      <c r="K31" s="11"/>
    </row>
    <row r="32" spans="1:11" ht="21">
      <c r="A32" s="37" t="s">
        <v>9</v>
      </c>
      <c r="B32" s="38">
        <f>D12-D9</f>
        <v>0</v>
      </c>
      <c r="C32" s="40"/>
      <c r="D32" s="40"/>
      <c r="E32" s="40"/>
      <c r="F32" s="40"/>
      <c r="G32" s="40"/>
      <c r="H32" s="40"/>
      <c r="I32" s="40"/>
      <c r="J32" s="40"/>
      <c r="K32" s="11"/>
    </row>
    <row r="33" spans="1:11" ht="21">
      <c r="A33" s="37" t="s">
        <v>5</v>
      </c>
      <c r="B33" s="38">
        <f>D13-D10</f>
        <v>0</v>
      </c>
      <c r="C33" s="40"/>
      <c r="D33" s="40"/>
      <c r="E33" s="40"/>
      <c r="F33" s="40"/>
      <c r="G33" s="40"/>
      <c r="H33" s="40"/>
      <c r="I33" s="40"/>
      <c r="J33" s="40"/>
      <c r="K33" s="11"/>
    </row>
    <row r="34" spans="1:11" ht="21">
      <c r="A34" s="37" t="s">
        <v>18</v>
      </c>
      <c r="B34" s="38">
        <f>Tabelle2[[#Totals],[Stundenanteile]]-D11</f>
        <v>0</v>
      </c>
      <c r="C34" s="40"/>
      <c r="D34" s="40"/>
      <c r="E34" s="40"/>
      <c r="F34" s="40"/>
      <c r="G34" s="40"/>
      <c r="H34" s="40"/>
      <c r="I34" s="40"/>
      <c r="J34" s="40"/>
      <c r="K34" s="11"/>
    </row>
    <row r="35" spans="1:11">
      <c r="A35" s="40"/>
      <c r="B35" s="40"/>
      <c r="C35" s="40"/>
      <c r="D35" s="40"/>
      <c r="E35" s="40"/>
      <c r="F35" s="51"/>
      <c r="G35" s="40"/>
      <c r="H35" s="40"/>
      <c r="I35" s="40"/>
      <c r="J35" s="40"/>
      <c r="K35" s="11"/>
    </row>
    <row r="36" spans="1:11" ht="27" customHeight="1">
      <c r="A36" s="75" t="s">
        <v>42</v>
      </c>
      <c r="B36" s="75"/>
      <c r="C36" s="75"/>
      <c r="D36" s="75"/>
      <c r="E36" s="71"/>
      <c r="F36" s="71"/>
      <c r="G36" s="71"/>
      <c r="H36" s="71"/>
      <c r="I36" s="71"/>
      <c r="J36" s="71"/>
      <c r="K36" s="11"/>
    </row>
    <row r="37" spans="1:11" ht="15.5">
      <c r="A37" s="59" t="s">
        <v>15</v>
      </c>
      <c r="B37" s="59" t="s">
        <v>16</v>
      </c>
      <c r="C37" s="59" t="s">
        <v>7</v>
      </c>
      <c r="D37" s="59" t="s">
        <v>8</v>
      </c>
      <c r="E37" s="40"/>
      <c r="F37" s="70"/>
      <c r="G37" s="40"/>
      <c r="H37" s="40"/>
      <c r="I37" s="40"/>
      <c r="J37" s="40"/>
    </row>
    <row r="38" spans="1:11">
      <c r="A38" s="21"/>
      <c r="B38" s="22"/>
      <c r="C38" s="23"/>
      <c r="D38" s="24"/>
      <c r="E38" s="40"/>
      <c r="F38" s="40"/>
      <c r="G38" s="40"/>
      <c r="H38" s="40"/>
      <c r="I38" s="40"/>
      <c r="J38" s="40"/>
    </row>
    <row r="39" spans="1:11">
      <c r="A39" s="25"/>
      <c r="B39" s="26"/>
      <c r="C39" s="27"/>
      <c r="D39" s="28"/>
    </row>
    <row r="40" spans="1:11">
      <c r="A40" s="25"/>
      <c r="B40" s="26"/>
      <c r="C40" s="27"/>
      <c r="D40" s="28"/>
    </row>
    <row r="41" spans="1:11">
      <c r="A41" s="25"/>
      <c r="B41" s="26"/>
      <c r="C41" s="27"/>
      <c r="D41" s="28"/>
    </row>
    <row r="42" spans="1:11">
      <c r="A42" s="25"/>
      <c r="B42" s="26"/>
      <c r="C42" s="27"/>
      <c r="D42" s="28"/>
    </row>
    <row r="43" spans="1:11">
      <c r="A43" s="25"/>
      <c r="B43" s="26"/>
      <c r="C43" s="27"/>
      <c r="D43" s="28"/>
    </row>
    <row r="44" spans="1:11">
      <c r="A44" s="25"/>
      <c r="B44" s="26"/>
      <c r="C44" s="27"/>
      <c r="D44" s="28"/>
    </row>
    <row r="45" spans="1:11">
      <c r="A45" s="25"/>
      <c r="B45" s="26"/>
      <c r="C45" s="27"/>
      <c r="D45" s="28"/>
    </row>
    <row r="46" spans="1:11">
      <c r="A46" s="29"/>
      <c r="B46" s="30"/>
      <c r="C46" s="31"/>
      <c r="D46" s="32"/>
    </row>
    <row r="47" spans="1:11">
      <c r="A47" s="25"/>
      <c r="B47" s="27"/>
      <c r="C47" s="27"/>
      <c r="D47" s="28"/>
    </row>
    <row r="48" spans="1:11">
      <c r="A48" s="29"/>
      <c r="B48" s="31"/>
      <c r="C48" s="31"/>
      <c r="D48" s="32"/>
    </row>
    <row r="49" spans="1:4">
      <c r="A49" s="64" t="s">
        <v>34</v>
      </c>
      <c r="B49" s="65">
        <f>SUBTOTAL(103,Tabelle25[Vorname])</f>
        <v>0</v>
      </c>
      <c r="C49" s="65">
        <f>SUBTOTAL(109,Tabelle25[Stundenanteile])</f>
        <v>0</v>
      </c>
      <c r="D49" s="66"/>
    </row>
  </sheetData>
  <mergeCells count="8">
    <mergeCell ref="C2:C5"/>
    <mergeCell ref="A12:A14"/>
    <mergeCell ref="A16:E16"/>
    <mergeCell ref="A36:D36"/>
    <mergeCell ref="G16:J16"/>
    <mergeCell ref="A15:J15"/>
    <mergeCell ref="A31:B31"/>
    <mergeCell ref="A9:A11"/>
  </mergeCells>
  <conditionalFormatting sqref="A18:B28">
    <cfRule type="expression" dxfId="46" priority="3">
      <formula>$C18="LKsf"</formula>
    </cfRule>
  </conditionalFormatting>
  <conditionalFormatting sqref="A18:B18">
    <cfRule type="expression" dxfId="45" priority="2">
      <formula>$C18="MPT"</formula>
    </cfRule>
  </conditionalFormatting>
  <conditionalFormatting sqref="A19:B28">
    <cfRule type="expression" dxfId="44" priority="1">
      <formula>$C19="MPT"</formula>
    </cfRule>
  </conditionalFormatting>
  <dataValidations count="4">
    <dataValidation type="list" allowBlank="1" showInputMessage="1" showErrorMessage="1" sqref="B14" xr:uid="{00000000-0002-0000-0000-000000000000}">
      <formula1>"LKsF, MPT, A13S, Einsatz in Inklusion"</formula1>
    </dataValidation>
    <dataValidation type="list" allowBlank="1" showInputMessage="1" showErrorMessage="1" sqref="C18:C28" xr:uid="{00000000-0002-0000-0000-000001000000}">
      <formula1>"LKsF, MPT, "</formula1>
    </dataValidation>
    <dataValidation type="list" allowBlank="1" showInputMessage="1" showErrorMessage="1" sqref="D18:D28" xr:uid="{00000000-0002-0000-0000-000002000000}">
      <formula1>"abgeordnet, Stammschule"</formula1>
    </dataValidation>
    <dataValidation type="list" allowBlank="1" showInputMessage="1" showErrorMessage="1" sqref="F5 E3:E5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"0,5", 1, 2, 3,4</x12ac:list>
        </mc:Choice>
        <mc:Fallback>
          <formula1>"0,5, 1, 2, 3,4"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Tabelle1!$B$1:$B$6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6"/>
  <sheetViews>
    <sheetView workbookViewId="0">
      <selection activeCell="C6" sqref="C6"/>
    </sheetView>
  </sheetViews>
  <sheetFormatPr baseColWidth="10" defaultRowHeight="14.5"/>
  <sheetData>
    <row r="1" spans="2:3">
      <c r="B1" t="s">
        <v>29</v>
      </c>
      <c r="C1">
        <v>25.5</v>
      </c>
    </row>
    <row r="2" spans="2:3">
      <c r="B2" t="s">
        <v>32</v>
      </c>
      <c r="C2">
        <v>25.5</v>
      </c>
    </row>
    <row r="3" spans="2:3">
      <c r="B3" t="s">
        <v>27</v>
      </c>
      <c r="C3">
        <v>28</v>
      </c>
    </row>
    <row r="4" spans="2:3">
      <c r="B4" t="s">
        <v>31</v>
      </c>
      <c r="C4">
        <v>25.5</v>
      </c>
    </row>
    <row r="5" spans="2:3">
      <c r="B5" t="s">
        <v>28</v>
      </c>
      <c r="C5">
        <v>28</v>
      </c>
    </row>
    <row r="6" spans="2:3">
      <c r="B6" t="s">
        <v>30</v>
      </c>
      <c r="C6">
        <v>25.5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Ressourcen-Überblick</vt:lpstr>
      <vt:lpstr>Tabelle1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Knöner, Barbara</dc:creator>
  <cp:lastModifiedBy>Zierer, ToniLudwig</cp:lastModifiedBy>
  <dcterms:created xsi:type="dcterms:W3CDTF">2021-05-26T07:22:48Z</dcterms:created>
  <dcterms:modified xsi:type="dcterms:W3CDTF">2025-08-14T09:41:33Z</dcterms:modified>
</cp:coreProperties>
</file>